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Impact"/>
  </sheets>
  <definedNames/>
  <calcPr/>
</workbook>
</file>

<file path=xl/sharedStrings.xml><?xml version="1.0" encoding="utf-8"?>
<sst xmlns="http://schemas.openxmlformats.org/spreadsheetml/2006/main">
  <si>
    <t>The Urban Toolkit: impact by year</t>
  </si>
  <si>
    <t>Last updated September 28, 2026, 22:55 UTC. https://urbantk.org/impact/</t>
  </si>
  <si>
    <t>How it is computed</t>
  </si>
  <si>
    <t>Category</t>
  </si>
  <si>
    <t>Metric</t>
  </si>
  <si>
    <t>Y1: Sep 2024 to Aug 2025</t>
  </si>
  <si>
    <t>Y2: Sep 2025 to Aug 2026</t>
  </si>
  <si>
    <t>Y3 (so far): Sep 1 to Sep 28, 2026</t>
  </si>
  <si>
    <t>Sources</t>
  </si>
  <si>
    <t>CI Software Ecosystem</t>
  </si>
  <si>
    <t>External GitHub contributors</t>
  </si>
  <si>
    <t>UTK</t>
  </si>
  <si>
    <t>Curio</t>
  </si>
  <si>
    <t>Urbanite</t>
  </si>
  <si>
    <t>neural-3d</t>
  </si>
  <si>
    <t>StreetWeave</t>
  </si>
  <si>
    <t>Vitral</t>
  </si>
  <si>
    <t>Autark</t>
  </si>
  <si>
    <t>SCOUT</t>
  </si>
  <si>
    <t>Sidewalk Stewards</t>
  </si>
  <si>
    <t>Package downloads (average per month)</t>
  </si>
  <si>
    <t>GitHub stars (total since Sep 2024)</t>
  </si>
  <si>
    <t>Cloud Environment</t>
  </si>
  <si>
    <t>Users at large</t>
  </si>
  <si>
    <t>External cloud deployments</t>
  </si>
  <si>
    <t>Urban Data</t>
  </si>
  <si>
    <t>Curated datasets</t>
  </si>
  <si>
    <t>Community metrics</t>
  </si>
  <si>
    <t>Hackathon attendance (per hackathon)</t>
  </si>
  <si>
    <t>Interdisciplinary transportation workshop</t>
  </si>
  <si>
    <t>Workshop attendance (per workshop)</t>
  </si>
  <si>
    <t>Use cases</t>
  </si>
  <si>
    <t>Internship projects</t>
  </si>
  <si>
    <t>Tutorials</t>
  </si>
  <si>
    <t>Courses</t>
  </si>
  <si>
    <t>Scientific Impact</t>
  </si>
  <si>
    <t>Publications</t>
  </si>
</sst>
</file>

<file path=xl/styles.xml><?xml version="1.0" encoding="utf-8"?>
<styleSheet xmlns="http://schemas.openxmlformats.org/spreadsheetml/2006/main">
  <numFmts count="1">
    <numFmt numFmtId="100" formatCode="#,##0"/>
  </numFmts>
  <fonts count="3">
    <font>
      <family val="2"/>
      <scheme val="minor"/>
      <color theme="1"/>
    </font>
    <font>
      <family val="2"/>
      <scheme val="minor"/>
      <b/>
      <color theme="1"/>
    </font>
    <font>
      <family val="2"/>
      <scheme val="minor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fontId="2" applyFont="1"/>
    <xf numFmtId="100" applyNumberFormat="1"/>
    <xf applyAlignment="1">
      <alignment inden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4" customWidth="1"/>
    <col min="2" max="2" width="52" customWidth="1"/>
    <col min="3" max="3" width="30" customWidth="1"/>
    <col min="4" max="4" width="30" customWidth="1"/>
    <col min="5" max="5" width="30" customWidth="1"/>
    <col min="6" max="6" width="40" customWidth="1"/>
    <col min="7" max="7" width="40" customWidth="1"/>
    <col min="8" max="8" width="40" customWidth="1"/>
    <col min="9" max="9" width="40" customWidth="1"/>
  </cols>
  <sheetData>
    <row r="1">
      <c r="A1" s="1" t="s">
        <v>0</v>
      </c>
    </row>
    <row r="2">
      <c r="A2" t="s">
        <v>1</v>
      </c>
    </row>
    <row r="3">
      <c r="A3" s="1" t="s">
        <v>2</v>
      </c>
      <c r="B3" s="2">
        <f>=HYPERLINK("https://github.com/urban-toolkit/urbantk.org/blob/main/scripts/impact/collect.mjs","Collector: scripts/impact/collect.mjs")</f>
      </c>
      <c r="C3" s="2">
        <f>=HYPERLINK("https://github.com/urban-toolkit/urbantk.org/blob/main/site/.vitepress/theme/node/impact.ts","Computation: site/.vitepress/theme/node/impact.ts")</f>
      </c>
    </row>
    <row r="4"/>
    <row r="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>
      <c r="A6" s="1" t="s">
        <v>9</v>
      </c>
      <c r="B6" t="s">
        <v>10</v>
      </c>
      <c r="C6" s="3">
        <v>13</v>
      </c>
      <c r="D6" s="3">
        <v>4</v>
      </c>
      <c r="E6" s="3">
        <v>1</v>
      </c>
      <c r="F6" s="2">
        <f>=HYPERLINK("https://github.com/urban-toolkit","Git history of the repositories")</f>
      </c>
      <c r="G6" s="2">
        <f>=HYPERLINK("https://docs.github.com/en/rest/commits/commits","GitHub REST API: commits")</f>
      </c>
      <c r="H6" s="2">
        <f>=HYPERLINK("https://docs.github.com/en/rest/users/users","GitHub REST API: users")</f>
      </c>
      <c r="I6" s="2">
        <f>=HYPERLINK("https://urbantk.org/team/","Team page")</f>
      </c>
    </row>
    <row r="7">
      <c r="B7" s="4" t="s">
        <v>11</v>
      </c>
      <c r="C7" s="3">
        <v>0</v>
      </c>
      <c r="D7" s="3">
        <v>0</v>
      </c>
      <c r="E7" s="3">
        <v>0</v>
      </c>
    </row>
    <row r="8">
      <c r="B8" s="4" t="s">
        <v>12</v>
      </c>
      <c r="C8" s="3">
        <v>10</v>
      </c>
      <c r="D8" s="3">
        <v>1</v>
      </c>
      <c r="E8" s="3">
        <v>0</v>
      </c>
    </row>
    <row r="9">
      <c r="B9" s="4" t="s">
        <v>13</v>
      </c>
      <c r="C9" s="3">
        <v>1</v>
      </c>
      <c r="D9" s="3">
        <v>0</v>
      </c>
      <c r="E9" s="3">
        <v>0</v>
      </c>
    </row>
    <row r="10">
      <c r="B10" s="4" t="s">
        <v>14</v>
      </c>
      <c r="C10" s="3">
        <v>0</v>
      </c>
      <c r="D10" s="3">
        <v>0</v>
      </c>
      <c r="E10" s="3">
        <v>0</v>
      </c>
    </row>
    <row r="11">
      <c r="B11" s="4" t="s">
        <v>15</v>
      </c>
      <c r="C11" s="3">
        <v>1</v>
      </c>
      <c r="D11" s="3">
        <v>0</v>
      </c>
      <c r="E11" s="3">
        <v>0</v>
      </c>
    </row>
    <row r="12">
      <c r="B12" s="4" t="s">
        <v>16</v>
      </c>
      <c r="C12" s="3">
        <v>0</v>
      </c>
      <c r="D12" s="3">
        <v>0</v>
      </c>
      <c r="E12" s="3">
        <v>0</v>
      </c>
    </row>
    <row r="13">
      <c r="B13" s="4" t="s">
        <v>17</v>
      </c>
      <c r="C13" s="3">
        <v>2</v>
      </c>
      <c r="D13" s="3">
        <v>3</v>
      </c>
      <c r="E13" s="3">
        <v>1</v>
      </c>
    </row>
    <row r="14">
      <c r="B14" s="4" t="s">
        <v>18</v>
      </c>
      <c r="C14" s="3">
        <v>0</v>
      </c>
      <c r="D14" s="3">
        <v>0</v>
      </c>
      <c r="E14" s="3">
        <v>0</v>
      </c>
    </row>
    <row r="15">
      <c r="B15" s="4" t="s">
        <v>19</v>
      </c>
      <c r="C15" s="3">
        <v>0</v>
      </c>
      <c r="D15" s="3">
        <v>0</v>
      </c>
      <c r="E15" s="3">
        <v>0</v>
      </c>
    </row>
    <row r="16">
      <c r="B16" t="s">
        <v>20</v>
      </c>
      <c r="C16" s="3">
        <v>415</v>
      </c>
      <c r="D16" s="3">
        <v>2251</v>
      </c>
      <c r="E16" s="3">
        <v>6524</v>
      </c>
      <c r="F16" s="2">
        <f>=HYPERLINK("https://clickpy.clickhouse.com/","ClickHouse's public PyPI dataset")</f>
      </c>
      <c r="G16" s="2">
        <f>=HYPERLINK("https://github.com/npm/registry/blob/main/docs/download-counts.md","npm download counts API")</f>
      </c>
    </row>
    <row r="17">
      <c r="B17" s="4" t="s">
        <v>11</v>
      </c>
      <c r="C17" s="3">
        <v>164</v>
      </c>
      <c r="D17" s="3">
        <v>111</v>
      </c>
      <c r="E17" s="3">
        <v>89</v>
      </c>
    </row>
    <row r="18">
      <c r="B18" s="4" t="s">
        <v>12</v>
      </c>
      <c r="C18" s="3">
        <v>251</v>
      </c>
      <c r="D18" s="3">
        <v>225</v>
      </c>
      <c r="E18" s="3">
        <v>129</v>
      </c>
    </row>
    <row r="19">
      <c r="B19" s="4" t="s">
        <v>17</v>
      </c>
      <c r="C19" s="3">
        <v>0</v>
      </c>
      <c r="D19" s="3">
        <v>1916</v>
      </c>
      <c r="E19" s="3">
        <v>6306</v>
      </c>
    </row>
    <row r="20">
      <c r="B20" t="s">
        <v>21</v>
      </c>
      <c r="F20" s="2">
        <f>=HYPERLINK("https://docs.github.com/en/graphql/reference/objects#stargazerconnection","GitHub GraphQL API: stargazers")</f>
      </c>
    </row>
    <row r="21">
      <c r="A21" s="1" t="s">
        <v>22</v>
      </c>
      <c r="B21" t="s">
        <v>23</v>
      </c>
      <c r="C21" s="3">
        <v>0</v>
      </c>
      <c r="D21" s="3">
        <v>0</v>
      </c>
      <c r="E21" s="3">
        <v>11</v>
      </c>
      <c r="F21" s="2">
        <f>=HYPERLINK("https://curio.urbantk.org/monitor","Curio monitor, curio.urbantk.org")</f>
      </c>
      <c r="G21" s="2">
        <f>=HYPERLINK("https://curio-dev.urbantk.org/monitor","Curio monitor, curio-dev.urbantk.org")</f>
      </c>
    </row>
    <row r="22">
      <c r="B22" t="s">
        <v>24</v>
      </c>
      <c r="C22" s="3">
        <v>0</v>
      </c>
      <c r="D22" s="3">
        <v>0</v>
      </c>
      <c r="E22" s="3">
        <v>0</v>
      </c>
      <c r="F22" s="2">
        <f>=HYPERLINK("https://github.com/urban-toolkit/urbantk.org/blob/main/site/data/impact.yaml","The team's figures, in impact.yaml")</f>
      </c>
    </row>
    <row r="23">
      <c r="A23" s="1" t="s">
        <v>25</v>
      </c>
      <c r="B23" t="s">
        <v>26</v>
      </c>
      <c r="C23" s="3">
        <v>0</v>
      </c>
      <c r="D23" s="3">
        <v>9</v>
      </c>
      <c r="E23" s="3">
        <v>0</v>
      </c>
      <c r="F23" s="2">
        <f>=HYPERLINK("https://github.com/urban-toolkit/curio/tree/main/datasets","Curio's Data Catalog")</f>
      </c>
      <c r="G23" s="2">
        <f>=HYPERLINK("https://github.com/urban-toolkit/curio/tree/main/docs/examples/data","Curio's example data")</f>
      </c>
    </row>
    <row r="24">
      <c r="A24" s="1" t="s">
        <v>27</v>
      </c>
      <c r="B24" t="s">
        <v>28</v>
      </c>
      <c r="C24" s="3">
        <v>0</v>
      </c>
      <c r="D24" s="3">
        <v>30</v>
      </c>
      <c r="E24" s="3">
        <v>0</v>
      </c>
      <c r="F24" s="2">
        <f>=HYPERLINK("https://github.com/urban-toolkit/urbantk.org/blob/main/site/data/impact.yaml","The team's figures, in impact.yaml")</f>
      </c>
    </row>
    <row r="25">
      <c r="B25" s="4" t="s">
        <v>29</v>
      </c>
      <c r="D25" s="3">
        <v>30</v>
      </c>
    </row>
    <row r="26">
      <c r="B26" t="s">
        <v>30</v>
      </c>
      <c r="C26" s="3">
        <v>0</v>
      </c>
      <c r="D26" s="3">
        <v>30</v>
      </c>
      <c r="E26" s="3">
        <v>0</v>
      </c>
      <c r="F26" s="2">
        <f>=HYPERLINK("https://github.com/urban-toolkit/urbantk.org/blob/main/site/data/impact.yaml","The team's figures, in impact.yaml")</f>
      </c>
    </row>
    <row r="27">
      <c r="B27" s="4" t="s">
        <v>29</v>
      </c>
      <c r="D27" s="3">
        <v>30</v>
      </c>
    </row>
    <row r="28">
      <c r="B28" t="s">
        <v>31</v>
      </c>
      <c r="C28" s="3">
        <v>5</v>
      </c>
      <c r="D28" s="3">
        <v>24</v>
      </c>
      <c r="E28" s="3">
        <v>1</v>
      </c>
      <c r="F28" s="2">
        <f>=HYPERLINK("https://github.com/urban-toolkit/curio/blob/main/docs/README.md#examples","Curio's example gallery")</f>
      </c>
      <c r="G28" s="2">
        <f>=HYPERLINK("https://urbantk.org/papers/","Papers, read from their HTML versions on arXiv")</f>
      </c>
    </row>
    <row r="29">
      <c r="B29" t="s">
        <v>32</v>
      </c>
      <c r="C29" s="3">
        <v>0</v>
      </c>
      <c r="D29" s="3">
        <v>5</v>
      </c>
      <c r="E29" s="3">
        <v>0</v>
      </c>
      <c r="F29" s="2">
        <f>=HYPERLINK("https://github.com/urban-toolkit/urbantk.org/blob/main/site/data/impact.yaml","The team's figures, in impact.yaml")</f>
      </c>
    </row>
    <row r="30">
      <c r="B30" t="s">
        <v>33</v>
      </c>
      <c r="C30" s="3">
        <v>0</v>
      </c>
      <c r="D30" s="3">
        <v>1</v>
      </c>
      <c r="E30" s="3">
        <v>0</v>
      </c>
      <c r="F30" s="2">
        <f>=HYPERLINK("https://github.com/urban-toolkit/urbantk.org/blob/main/site/data/impact.yaml","The team's figures, in impact.yaml")</f>
      </c>
    </row>
    <row r="31">
      <c r="B31" t="s">
        <v>34</v>
      </c>
      <c r="C31" s="3">
        <v>0</v>
      </c>
      <c r="D31" s="3">
        <v>2</v>
      </c>
      <c r="E31" s="3">
        <v>0</v>
      </c>
      <c r="F31" s="2">
        <f>=HYPERLINK("https://github.com/urban-toolkit/urbantk.org/blob/main/site/data/impact.yaml","The team's figures, in impact.yaml")</f>
      </c>
    </row>
    <row r="32">
      <c r="A32" s="1" t="s">
        <v>35</v>
      </c>
      <c r="B32" t="s">
        <v>36</v>
      </c>
      <c r="C32" s="3">
        <v>3</v>
      </c>
      <c r="D32" s="3">
        <v>5</v>
      </c>
      <c r="E32" s="3">
        <v>0</v>
      </c>
      <c r="F32" s="2">
        <f>=HYPERLINK("https://urbantk.org/papers/","Papers")</f>
      </c>
    </row>
  </sheetData>
</worksheet>
</file>